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Quarterly/2019/Approved and Posted Finals/Q2 - FINAL REVIEW for Posting/"/>
    </mc:Choice>
  </mc:AlternateContent>
  <bookViews>
    <workbookView xWindow="0" yWindow="0" windowWidth="28800" windowHeight="10785" activeTab="2"/>
  </bookViews>
  <sheets>
    <sheet name="Contrats de 10 000 $+" sheetId="3" r:id="rId1"/>
    <sheet name="Commandes de 10 000 $+" sheetId="1" r:id="rId2"/>
    <sheet name="Modifications de 10 000 $+" sheetId="2" r:id="rId3"/>
    <sheet name="Corrections" sheetId="5" r:id="rId4"/>
  </sheets>
  <definedNames>
    <definedName name="_xlnm._FilterDatabase" localSheetId="1" hidden="1">'Commandes de 10 000 $+'!$4:$4</definedName>
    <definedName name="_xlnm._FilterDatabase" localSheetId="0" hidden="1">'Contrats de 10 000 $+'!$A$4:$E$4</definedName>
    <definedName name="_xlnm._FilterDatabase" localSheetId="2" hidden="1">'Modifications de 10 000 $+'!$A$4:$G$21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3" l="1"/>
  <c r="E5" i="5" l="1"/>
  <c r="E17" i="2" l="1"/>
  <c r="E13" i="2"/>
  <c r="E18" i="2"/>
  <c r="E7" i="2"/>
  <c r="E11" i="2"/>
  <c r="E10" i="2"/>
  <c r="E19" i="2"/>
</calcChain>
</file>

<file path=xl/comments1.xml><?xml version="1.0" encoding="utf-8"?>
<comments xmlns="http://schemas.openxmlformats.org/spreadsheetml/2006/main">
  <authors>
    <author>tc={C6B84CC1-40FD-44A0-957D-4EC6A2B3986B}</author>
    <author>tc={F7A15DDB-F5F9-441A-9DC6-24D9698C3CF4}</author>
  </authors>
  <commentList>
    <comment ref="C12" authorId="0" shapeId="0">
      <text>
        <r>
          <rPr>
            <sz val="11"/>
            <color theme="1"/>
            <rFont val="Calibri"/>
            <family val="2"/>
            <scheme val="minor"/>
          </rPr>
          <t xml:space="preserve">Comment:
 $28,763 $US$ Funds
Bank Of Canada Exchange Rates:
May 14, 2015 ($2,625 x 1.1992)
May 16, 2016 ($2,625 x 1.2887)
May 15, 2017 ($11,625 x 1.3641)
May 15, 2018 ($11,888 x 1.2876) 
</t>
        </r>
      </text>
    </comment>
    <comment ref="D12" authorId="1" shapeId="0">
      <text>
        <r>
          <rPr>
            <sz val="11"/>
            <color theme="1"/>
            <rFont val="Calibri"/>
            <family val="2"/>
            <scheme val="minor"/>
          </rPr>
          <t xml:space="preserve">Comment:
 $11,888.00 $US$ Funds 
Bank of Canada Exchange Rate: 
May 15, 2019 ($11,888 x 1.3451) 
</t>
        </r>
      </text>
    </comment>
  </commentList>
</comments>
</file>

<file path=xl/comments2.xml><?xml version="1.0" encoding="utf-8"?>
<comments xmlns="http://schemas.openxmlformats.org/spreadsheetml/2006/main">
  <authors>
    <author>tc={9FBA3C11-D2F1-44D6-8563-5B0831F0E8F6}</author>
  </authors>
  <commentList>
    <comment ref="D22" authorId="0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date is correct?
</t>
        </r>
      </text>
    </comment>
  </commentList>
</comments>
</file>

<file path=xl/sharedStrings.xml><?xml version="1.0" encoding="utf-8"?>
<sst xmlns="http://schemas.openxmlformats.org/spreadsheetml/2006/main" count="194" uniqueCount="144">
  <si>
    <t>Weber Consulting Inc</t>
  </si>
  <si>
    <t>Softchoice Limited Partnership</t>
  </si>
  <si>
    <t>Bridgecast Inc</t>
  </si>
  <si>
    <t>Nova Networks</t>
  </si>
  <si>
    <t>Xpertdoc Technologies Inc</t>
  </si>
  <si>
    <t>CW Adventure Holdings Inc.</t>
  </si>
  <si>
    <t>Knest Studio Ltd.</t>
  </si>
  <si>
    <t>Coworking Moncton</t>
  </si>
  <si>
    <t>Staples Business Advantage</t>
  </si>
  <si>
    <t>Udacity Inc.</t>
  </si>
  <si>
    <t>Phase 5 Consulting Group Incorporated</t>
  </si>
  <si>
    <t>Deloitte LLP</t>
  </si>
  <si>
    <t>Fundamental Research Corporation</t>
  </si>
  <si>
    <t>Altus Group Data Solutions Inc</t>
  </si>
  <si>
    <t>Meltwater News Canada Incorporated</t>
  </si>
  <si>
    <t>CCD Canada Incorporated</t>
  </si>
  <si>
    <t>Pitney Bowes of Canada Limited</t>
  </si>
  <si>
    <t>Boris Groysberg</t>
  </si>
  <si>
    <t>Edgenda Leadership Inc</t>
  </si>
  <si>
    <t>Odgers Berndtson</t>
  </si>
  <si>
    <t xml:space="preserve">Adura Strategy </t>
  </si>
  <si>
    <t>IMACAN MANAGEMENT CENTRES</t>
  </si>
  <si>
    <t>Movex</t>
  </si>
  <si>
    <t>Rectec Industries</t>
  </si>
  <si>
    <t>House Calls Home Improvement</t>
  </si>
  <si>
    <t>Gartner Canada Co</t>
  </si>
  <si>
    <t>KPMG LLP</t>
  </si>
  <si>
    <t>PricewaterhouseCoopers LLP</t>
  </si>
  <si>
    <t>BDO Canada LLP</t>
  </si>
  <si>
    <t>Prism Economics and Analysis</t>
  </si>
  <si>
    <t>Kelly Temporary Services Limited</t>
  </si>
  <si>
    <t>Dynamic Personnel Consultants</t>
  </si>
  <si>
    <t>University of Winnipeg - Research and International</t>
  </si>
  <si>
    <t>Altis Human Resources  Incorporated</t>
  </si>
  <si>
    <t>Cologix Incorporated</t>
  </si>
  <si>
    <t>Telus Communication Inc</t>
  </si>
  <si>
    <t>Bell Canada</t>
  </si>
  <si>
    <t>Cistel Technology Incorporated</t>
  </si>
  <si>
    <t>Saint Bernadine Mission Communication Inc</t>
  </si>
  <si>
    <t>Safelight Communication Limited</t>
  </si>
  <si>
    <t>Haver Analytics Incorporated</t>
  </si>
  <si>
    <t>DBRS Limited</t>
  </si>
  <si>
    <t>BCA Research</t>
  </si>
  <si>
    <t>PaperThin Inc.</t>
  </si>
  <si>
    <t>ACT Incorporated</t>
  </si>
  <si>
    <t>Terminotix Inc.</t>
  </si>
  <si>
    <t>SI Systems Partnership</t>
  </si>
  <si>
    <t>Learning Library Incorporated</t>
  </si>
  <si>
    <t>ACTIVITÉS D’APPROVISIONNEMENT</t>
  </si>
  <si>
    <t>Contrats de plus de 10 000 $</t>
  </si>
  <si>
    <t>Fournisseur</t>
  </si>
  <si>
    <t>Portée des travaux du contrat</t>
  </si>
  <si>
    <t>Date de début</t>
  </si>
  <si>
    <t>Date de fin</t>
  </si>
  <si>
    <t>Valeur du contrat (taxes comprises)</t>
  </si>
  <si>
    <t>10671622 Canada Centre</t>
  </si>
  <si>
    <t>Santé Canada</t>
  </si>
  <si>
    <t>Médias Transcontinental S.E.N.C</t>
  </si>
  <si>
    <t>Samson et associés</t>
  </si>
  <si>
    <t>Services partagés Canada</t>
  </si>
  <si>
    <t>Statistique Canada</t>
  </si>
  <si>
    <t>Centre de ressources techniques pour soutenir les fournisseurs de logements communautaires</t>
  </si>
  <si>
    <t>Séance sur le leadership fondé sur des données probantes et la mesure du rendement organisationnel</t>
  </si>
  <si>
    <t>Abonnement aux projets de données et aux séries chronologiques sur la construction de logements</t>
  </si>
  <si>
    <t>Conférencier d’honneur à la Conférence sur le leadership de 2019</t>
  </si>
  <si>
    <t>Achat de matériel (armoire serveur)</t>
  </si>
  <si>
    <t>Base de données sur la construction de logements</t>
  </si>
  <si>
    <t>Offre d'espace de travail collaboratif pour le personnel de Moncton</t>
  </si>
  <si>
    <t>Offre d'espace de travail collaboratif pour le personnel de Yellowknife</t>
  </si>
  <si>
    <t>Création d'ateliers pour Solutions de logement pour les Autochtones et le Nord</t>
  </si>
  <si>
    <t>Labo médias numériques - 10 avril 2019</t>
  </si>
  <si>
    <t>Formation - encadrement des cadres - certification ICF</t>
  </si>
  <si>
    <t>Programme de certification de coachs pour les gestionnaires de personnes de la SCHL</t>
  </si>
  <si>
    <t>Rapports des données du Sondage mensuel auprès des sociétés de placement hypothécaire</t>
  </si>
  <si>
    <t xml:space="preserve">Services d’aide aux employés </t>
  </si>
  <si>
    <t>Travaux de remise en état – Programme de logement pour les ruraux et les Autochtones</t>
  </si>
  <si>
    <t>Services professionnels pour offrir des ateliers sur les compétences en négociation</t>
  </si>
  <si>
    <t>Offre d'espace de travail collaboratif pour le personnel de Charlottetown</t>
  </si>
  <si>
    <t>Conférence sur les perspectives du marché de l’habitation</t>
  </si>
  <si>
    <t>Sources médias</t>
  </si>
  <si>
    <t>Services de déménagement pour la rénovation d'un espace loué</t>
  </si>
  <si>
    <t>Achat de matériel (tablettes)</t>
  </si>
  <si>
    <t>Recrutement en ressources humaines</t>
  </si>
  <si>
    <t>Services de recherche marketing qualitative</t>
  </si>
  <si>
    <t>Impression des adresses sur les enveloppes</t>
  </si>
  <si>
    <t>Réparation d'équipement de terrain de jeux</t>
  </si>
  <si>
    <t>Services professionnels - Extension des applications</t>
  </si>
  <si>
    <t>Licences pour les applications de partage et de collaboration</t>
  </si>
  <si>
    <t>Achat de mobilier de cabine téléphonique</t>
  </si>
  <si>
    <t>Enquête canadienne sur le revenu 2018 - Soutien</t>
  </si>
  <si>
    <t>Abonnement d'entreprise pour les possibilités de perfectionnement du personnel</t>
  </si>
  <si>
    <t>Conférencier à la Conférence sur le leadership</t>
  </si>
  <si>
    <t xml:space="preserve">Achat et maintenance de logiciels </t>
  </si>
  <si>
    <t>Commandes de plus de 10 000 $</t>
  </si>
  <si>
    <t>Du 1er janvier 2019 au 31 mars 2019</t>
  </si>
  <si>
    <t>Valeur totale du contrat (avant les modifications)</t>
  </si>
  <si>
    <t>Montant de la modification</t>
  </si>
  <si>
    <t>Système de notification pour la gestion des urgences</t>
  </si>
  <si>
    <t>Services de travail temporaire : Frais de consultation - Traducteur anglais-français</t>
  </si>
  <si>
    <t>Fonds d’innovation pour le logement abordable  - Soutien à l'évaluation</t>
  </si>
  <si>
    <t>Audit interne - Incitatif à l’achat d’une première propriété</t>
  </si>
  <si>
    <t xml:space="preserve">Audit interne - Bureau de l'agent de divulgation </t>
  </si>
  <si>
    <t>Services de travail temporaire : bibliotechniciens</t>
  </si>
  <si>
    <t>Services d'abonnement pour les professionnels techniques</t>
  </si>
  <si>
    <t>Commis à la saisie de données avancées - Programmes d'enquête</t>
  </si>
  <si>
    <t>Évaluation des facteurs relatifs à la vie privée</t>
  </si>
  <si>
    <t>Comité consultatif sur les coûts de Granville Island</t>
  </si>
  <si>
    <t>Soutien - Analyste des activités et prototypes de rapports pour la norme IFRS 17</t>
  </si>
  <si>
    <t xml:space="preserve">Cadre de gouvernance de la protection de la vie privée
</t>
  </si>
  <si>
    <t>Services de consultations - IFRS 17 Comptabilité, actuariat et gestion de projet</t>
  </si>
  <si>
    <t>Évaluation de la cybersécurité</t>
  </si>
  <si>
    <t>Services professionnels d'assistance dans les processus d'affaires financiers</t>
  </si>
  <si>
    <t>Portefeuille d'assurance - Mesure/surveillance du risque de crédit et du risque de marché</t>
  </si>
  <si>
    <t>Gestion des fraudes à l’assurance</t>
  </si>
  <si>
    <t>Évaluation interne des risques et de la solvabilité (ORSA)</t>
  </si>
  <si>
    <t>Normes de données - analyse des avantages</t>
  </si>
  <si>
    <t>Examen par les pairs de l'évaluation</t>
  </si>
  <si>
    <t>Recherche - Renouvellement et expansion des rapports de profil nationaux sur le logement</t>
  </si>
  <si>
    <t>Modifications de plus de 10 000 $</t>
  </si>
  <si>
    <t>Valeur totale du contrat (après les modifications)</t>
  </si>
  <si>
    <t>Maintenance du logiciel de rapports</t>
  </si>
  <si>
    <t xml:space="preserve">Abonnement à la stratégie d'investissement globale </t>
  </si>
  <si>
    <t>Services liés à l'équipement de télécommunications vocales et de données</t>
  </si>
  <si>
    <t>Services de consultation : spécialiste principal, sécurité des activités des TI</t>
  </si>
  <si>
    <t>Co-implantation ExpressRoute pour l'environnement Microsoft Azure</t>
  </si>
  <si>
    <t>Abonnement à la surveillance du crédit</t>
  </si>
  <si>
    <t xml:space="preserve">Accès aux données agrégées de revente de l’Association canadienne de l’immeuble (ACI) </t>
  </si>
  <si>
    <t>Système de gestion de l'apprentissage et évaluation des langues officielles</t>
  </si>
  <si>
    <t>Abonnement au logiciel de conception de site Web</t>
  </si>
  <si>
    <t xml:space="preserve">Achat et entretien d'appareils radios émetteur-récepteur </t>
  </si>
  <si>
    <t xml:space="preserve">Services de marketing et de publicité </t>
  </si>
  <si>
    <t>Services professionnels - gestionnaire de projet</t>
  </si>
  <si>
    <t xml:space="preserve">Abonnement - fichiers de microdonnées </t>
  </si>
  <si>
    <t>Services de règlement électronique avec les institutions électroniques</t>
  </si>
  <si>
    <t>Maintenance de logiciels de traduction assistée par ordinateur</t>
  </si>
  <si>
    <t>Samson and Associes</t>
  </si>
  <si>
    <t>ERMS Solutions Inc.</t>
  </si>
  <si>
    <t>Services professionnels pour réaliser une évaluation de l'impact sur l'entreprise</t>
  </si>
  <si>
    <t>Du 1er avril 2019 au 31 mai 2019</t>
  </si>
  <si>
    <t>Mises à jour des modifications de plus de 10 000 $</t>
  </si>
  <si>
    <t>Mises à jour des contrats de plus de 10 000 $</t>
  </si>
  <si>
    <t>Mises à jour des commandes de plus de 10 000 $</t>
  </si>
  <si>
    <t>Accenture Inc.</t>
  </si>
  <si>
    <t>Entente d’impartition sur la transformation de l’information et de la 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</si>
</sst>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yyyy\-mm\-dd;@"/>
    <numFmt numFmtId="165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49" fontId="0" fillId="0" borderId="2" xfId="0" applyNumberFormat="1" applyFont="1" applyFill="1" applyBorder="1" applyAlignment="1">
      <alignment horizontal="left" wrapText="1"/>
    </xf>
    <xf numFmtId="164" fontId="0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4" fontId="0" fillId="0" borderId="2" xfId="1" applyFont="1" applyFill="1" applyBorder="1" applyAlignment="1">
      <alignment horizontal="right"/>
    </xf>
    <xf numFmtId="0" fontId="0" fillId="0" borderId="2" xfId="0" applyFill="1" applyBorder="1"/>
    <xf numFmtId="44" fontId="0" fillId="0" borderId="2" xfId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49" fontId="0" fillId="0" borderId="3" xfId="0" applyNumberFormat="1" applyFont="1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49" fontId="0" fillId="0" borderId="2" xfId="0" applyNumberForma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0" fillId="0" borderId="0" xfId="0" applyBorder="1"/>
    <xf numFmtId="0" fontId="0" fillId="0" borderId="0" xfId="0" applyFill="1" applyBorder="1" applyAlignment="1">
      <alignment horizontal="left"/>
    </xf>
    <xf numFmtId="165" fontId="0" fillId="0" borderId="0" xfId="0" applyNumberFormat="1" applyFill="1"/>
    <xf numFmtId="164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164" fontId="0" fillId="0" borderId="3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left"/>
    </xf>
    <xf numFmtId="44" fontId="0" fillId="0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 applyFill="1"/>
    <xf numFmtId="0" fontId="0" fillId="0" borderId="0" xfId="0" applyFill="1" applyAlignment="1">
      <alignment horizontal="left" vertical="center"/>
    </xf>
    <xf numFmtId="165" fontId="0" fillId="0" borderId="0" xfId="1" applyNumberFormat="1" applyFont="1" applyFill="1"/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3" xfId="0" applyFont="1" applyBorder="1" applyAlignment="1">
      <alignment wrapText="1"/>
    </xf>
    <xf numFmtId="44" fontId="0" fillId="0" borderId="0" xfId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 wrapText="1"/>
    </xf>
    <xf numFmtId="44" fontId="0" fillId="0" borderId="0" xfId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49" fontId="0" fillId="0" borderId="3" xfId="0" applyNumberFormat="1" applyFill="1" applyBorder="1" applyAlignment="1">
      <alignment horizontal="left" wrapText="1"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left"/>
    </xf>
    <xf numFmtId="165" fontId="0" fillId="0" borderId="3" xfId="1" applyNumberFormat="1" applyFont="1" applyBorder="1" applyAlignment="1">
      <alignment horizontal="left"/>
    </xf>
    <xf numFmtId="165" fontId="0" fillId="0" borderId="3" xfId="1" applyNumberFormat="1" applyFont="1" applyFill="1" applyBorder="1" applyAlignment="1">
      <alignment horizontal="left" wrapText="1"/>
    </xf>
    <xf numFmtId="164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165" fontId="0" fillId="0" borderId="3" xfId="1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left"/>
    </xf>
    <xf numFmtId="0" fontId="0" fillId="0" borderId="3" xfId="0" applyFill="1" applyBorder="1" applyAlignment="1">
      <alignment horizontal="left" vertical="center"/>
    </xf>
    <xf numFmtId="165" fontId="0" fillId="0" borderId="3" xfId="0" applyNumberFormat="1" applyFill="1" applyBorder="1" applyAlignment="1">
      <alignment horizontal="left"/>
    </xf>
    <xf numFmtId="165" fontId="0" fillId="0" borderId="3" xfId="3" applyNumberFormat="1" applyFont="1" applyFill="1" applyBorder="1" applyAlignment="1">
      <alignment horizontal="left" wrapText="1"/>
    </xf>
    <xf numFmtId="165" fontId="0" fillId="0" borderId="3" xfId="3" applyNumberFormat="1" applyFont="1" applyFill="1" applyBorder="1" applyAlignment="1">
      <alignment horizontal="left"/>
    </xf>
    <xf numFmtId="165" fontId="0" fillId="0" borderId="3" xfId="3" applyNumberFormat="1" applyFont="1" applyBorder="1" applyAlignment="1">
      <alignment horizontal="left"/>
    </xf>
    <xf numFmtId="165" fontId="0" fillId="0" borderId="3" xfId="3" applyNumberFormat="1" applyFont="1" applyBorder="1" applyAlignment="1">
      <alignment horizontal="left" wrapText="1"/>
    </xf>
    <xf numFmtId="44" fontId="0" fillId="0" borderId="3" xfId="0" applyNumberFormat="1" applyBorder="1" applyAlignment="1">
      <alignment horizontal="left"/>
    </xf>
    <xf numFmtId="164" fontId="0" fillId="0" borderId="3" xfId="0" applyNumberFormat="1" applyFill="1" applyBorder="1" applyAlignment="1">
      <alignment horizontal="right" wrapText="1"/>
    </xf>
    <xf numFmtId="44" fontId="0" fillId="0" borderId="3" xfId="0" applyNumberFormat="1" applyFont="1" applyFill="1" applyBorder="1" applyAlignment="1">
      <alignment horizontal="left"/>
    </xf>
    <xf numFmtId="8" fontId="0" fillId="0" borderId="0" xfId="0" applyNumberFormat="1" applyFill="1" applyBorder="1" applyAlignment="1"/>
    <xf numFmtId="1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/>
    <xf numFmtId="49" fontId="0" fillId="2" borderId="2" xfId="0" applyNumberFormat="1" applyFont="1" applyFill="1" applyBorder="1" applyAlignment="1">
      <alignment horizontal="left" wrapText="1"/>
    </xf>
    <xf numFmtId="44" fontId="0" fillId="0" borderId="2" xfId="1" applyFont="1" applyFill="1" applyBorder="1" applyAlignment="1">
      <alignment horizontal="right" vertical="top"/>
    </xf>
    <xf numFmtId="44" fontId="4" fillId="0" borderId="2" xfId="1" applyFont="1" applyFill="1" applyBorder="1" applyAlignment="1">
      <alignment horizontal="right"/>
    </xf>
    <xf numFmtId="44" fontId="0" fillId="2" borderId="2" xfId="1" applyFont="1" applyFill="1" applyBorder="1" applyAlignment="1">
      <alignment horizontal="right"/>
    </xf>
    <xf numFmtId="0" fontId="0" fillId="0" borderId="2" xfId="0" applyFill="1" applyBorder="1" applyAlignment="1">
      <alignment vertical="top" wrapText="1"/>
    </xf>
    <xf numFmtId="49" fontId="0" fillId="0" borderId="2" xfId="0" applyNumberFormat="1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 vertical="top"/>
    </xf>
    <xf numFmtId="22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22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wrapText="1"/>
    </xf>
    <xf numFmtId="165" fontId="0" fillId="0" borderId="8" xfId="3" applyNumberFormat="1" applyFont="1" applyBorder="1" applyAlignment="1">
      <alignment horizontal="left"/>
    </xf>
    <xf numFmtId="165" fontId="0" fillId="0" borderId="8" xfId="3" applyNumberFormat="1" applyFont="1" applyBorder="1" applyAlignment="1">
      <alignment horizontal="left" wrapText="1"/>
    </xf>
    <xf numFmtId="164" fontId="0" fillId="0" borderId="8" xfId="0" applyNumberForma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65" fontId="1" fillId="0" borderId="10" xfId="0" applyNumberFormat="1" applyFont="1" applyFill="1" applyBorder="1" applyAlignment="1">
      <alignment horizontal="left" wrapText="1"/>
    </xf>
    <xf numFmtId="165" fontId="1" fillId="0" borderId="10" xfId="1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8" xfId="0" applyFont="1" applyBorder="1"/>
    <xf numFmtId="44" fontId="0" fillId="0" borderId="8" xfId="1" applyFont="1" applyBorder="1"/>
    <xf numFmtId="164" fontId="0" fillId="0" borderId="8" xfId="0" applyNumberFormat="1" applyFont="1" applyBorder="1"/>
    <xf numFmtId="0" fontId="1" fillId="0" borderId="0" xfId="0" applyFont="1" applyFill="1" applyAlignment="1"/>
    <xf numFmtId="0" fontId="0" fillId="0" borderId="4" xfId="0" applyBorder="1"/>
    <xf numFmtId="0" fontId="0" fillId="0" borderId="4" xfId="0" applyBorder="1" applyAlignment="1">
      <alignment wrapText="1"/>
    </xf>
    <xf numFmtId="44" fontId="0" fillId="0" borderId="4" xfId="1" applyFont="1" applyBorder="1"/>
    <xf numFmtId="14" fontId="0" fillId="0" borderId="4" xfId="0" applyNumberFormat="1" applyBorder="1"/>
    <xf numFmtId="49" fontId="0" fillId="0" borderId="12" xfId="0" applyNumberFormat="1" applyFont="1" applyFill="1" applyBorder="1" applyAlignment="1">
      <alignment horizontal="left"/>
    </xf>
    <xf numFmtId="44" fontId="0" fillId="0" borderId="12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 wrapText="1"/>
    </xf>
    <xf numFmtId="164" fontId="0" fillId="0" borderId="13" xfId="0" applyNumberFormat="1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 vertical="top"/>
    </xf>
    <xf numFmtId="49" fontId="0" fillId="2" borderId="2" xfId="0" applyNumberFormat="1" applyFill="1" applyBorder="1" applyAlignment="1">
      <alignment horizontal="left" wrapText="1"/>
    </xf>
    <xf numFmtId="164" fontId="0" fillId="2" borderId="2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2" xfId="0" applyFill="1" applyBorder="1" applyAlignment="1">
      <alignment wrapText="1"/>
    </xf>
    <xf numFmtId="49" fontId="0" fillId="0" borderId="2" xfId="0" applyNumberFormat="1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wrapText="1"/>
    </xf>
    <xf numFmtId="44" fontId="0" fillId="0" borderId="2" xfId="0" applyNumberFormat="1" applyFill="1" applyBorder="1" applyAlignment="1">
      <alignment horizontal="right" vertical="top"/>
    </xf>
    <xf numFmtId="0" fontId="0" fillId="0" borderId="2" xfId="0" applyBorder="1" applyAlignment="1">
      <alignment wrapText="1"/>
    </xf>
    <xf numFmtId="0" fontId="1" fillId="0" borderId="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vertical="center"/>
    </xf>
    <xf numFmtId="165" fontId="0" fillId="0" borderId="4" xfId="0" applyNumberFormat="1" applyFont="1" applyFill="1" applyBorder="1" applyAlignment="1">
      <alignment horizontal="left" wrapText="1"/>
    </xf>
    <xf numFmtId="165" fontId="3" fillId="0" borderId="4" xfId="1" applyNumberFormat="1" applyFont="1" applyFill="1" applyBorder="1" applyAlignment="1">
      <alignment horizontal="left" wrapText="1"/>
    </xf>
    <xf numFmtId="14" fontId="0" fillId="0" borderId="4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D58BDD"/>
      <color rgb="FFB73A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orina Mititelu" id="{97943AD4-F777-4BFA-8796-3D92D0135E38}" userId="S::cmititel@cmhc-schl.gc.ca::30b1a1ae-5438-48fe-99ca-4771de89f13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3" dT="2019-07-16T16:50:07.93" personId="{97943AD4-F777-4BFA-8796-3D92D0135E38}" id="{9FBA3C11-D2F1-44D6-8563-5B0831F0E8F6}">
    <text xml:space="preserve">date is correct?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pane ySplit="4" topLeftCell="A5" activePane="bottomLeft" state="frozen"/>
      <selection pane="bottomLeft" sqref="A1:E1"/>
    </sheetView>
  </sheetViews>
  <sheetFormatPr defaultColWidth="9.140625" defaultRowHeight="15" x14ac:dyDescent="0.25"/>
  <cols>
    <col min="1" max="1" width="48.140625" style="2" customWidth="1"/>
    <col min="2" max="2" width="18.140625" style="8" customWidth="1"/>
    <col min="3" max="3" width="56.42578125" style="2" customWidth="1"/>
    <col min="4" max="5" width="10.85546875" style="8" customWidth="1"/>
    <col min="6" max="16384" width="9.140625" style="1"/>
  </cols>
  <sheetData>
    <row r="1" spans="1:5" ht="15.75" x14ac:dyDescent="0.25">
      <c r="A1" s="135" t="s">
        <v>48</v>
      </c>
      <c r="B1" s="135"/>
      <c r="C1" s="135"/>
      <c r="D1" s="135"/>
      <c r="E1" s="135"/>
    </row>
    <row r="2" spans="1:5" x14ac:dyDescent="0.25">
      <c r="A2" s="136" t="s">
        <v>49</v>
      </c>
      <c r="B2" s="137"/>
      <c r="C2" s="137"/>
      <c r="D2" s="137"/>
      <c r="E2" s="137"/>
    </row>
    <row r="3" spans="1:5" ht="15.75" thickBot="1" x14ac:dyDescent="0.3">
      <c r="A3" s="138" t="s">
        <v>138</v>
      </c>
      <c r="B3" s="138"/>
      <c r="C3" s="138"/>
      <c r="D3" s="138"/>
      <c r="E3" s="138"/>
    </row>
    <row r="4" spans="1:5" ht="30.75" thickBot="1" x14ac:dyDescent="0.3">
      <c r="A4" s="86" t="s">
        <v>50</v>
      </c>
      <c r="B4" s="87" t="s">
        <v>54</v>
      </c>
      <c r="C4" s="88" t="s">
        <v>51</v>
      </c>
      <c r="D4" s="87" t="s">
        <v>52</v>
      </c>
      <c r="E4" s="89" t="s">
        <v>53</v>
      </c>
    </row>
    <row r="5" spans="1:5" ht="30" x14ac:dyDescent="0.25">
      <c r="A5" s="114" t="s">
        <v>55</v>
      </c>
      <c r="B5" s="115">
        <v>68600000</v>
      </c>
      <c r="C5" s="116" t="s">
        <v>61</v>
      </c>
      <c r="D5" s="117">
        <v>43537</v>
      </c>
      <c r="E5" s="117">
        <v>45382</v>
      </c>
    </row>
    <row r="6" spans="1:5" ht="30" x14ac:dyDescent="0.25">
      <c r="A6" s="6" t="s">
        <v>20</v>
      </c>
      <c r="B6" s="75">
        <v>27984</v>
      </c>
      <c r="C6" s="18" t="s">
        <v>62</v>
      </c>
      <c r="D6" s="7">
        <v>43557</v>
      </c>
      <c r="E6" s="7">
        <v>43616</v>
      </c>
    </row>
    <row r="7" spans="1:5" ht="30" x14ac:dyDescent="0.25">
      <c r="A7" s="28" t="s">
        <v>13</v>
      </c>
      <c r="B7" s="29">
        <v>148077.23000000001</v>
      </c>
      <c r="C7" s="6" t="s">
        <v>63</v>
      </c>
      <c r="D7" s="7">
        <v>43405</v>
      </c>
      <c r="E7" s="7">
        <v>44500</v>
      </c>
    </row>
    <row r="8" spans="1:5" ht="30" x14ac:dyDescent="0.25">
      <c r="A8" s="119" t="s">
        <v>17</v>
      </c>
      <c r="B8" s="9">
        <f>54001.25/0.74652</f>
        <v>72337.311793387984</v>
      </c>
      <c r="C8" s="78" t="s">
        <v>64</v>
      </c>
      <c r="D8" s="7">
        <v>43566</v>
      </c>
      <c r="E8" s="120">
        <v>43615</v>
      </c>
    </row>
    <row r="9" spans="1:5" x14ac:dyDescent="0.25">
      <c r="A9" s="121" t="s">
        <v>2</v>
      </c>
      <c r="B9" s="11">
        <v>50000</v>
      </c>
      <c r="C9" s="121" t="s">
        <v>65</v>
      </c>
      <c r="D9" s="7">
        <v>43570</v>
      </c>
      <c r="E9" s="7">
        <v>43935</v>
      </c>
    </row>
    <row r="10" spans="1:5" x14ac:dyDescent="0.25">
      <c r="A10" s="28" t="s">
        <v>15</v>
      </c>
      <c r="B10" s="29">
        <v>12486.5</v>
      </c>
      <c r="C10" s="28" t="s">
        <v>66</v>
      </c>
      <c r="D10" s="7">
        <v>43466</v>
      </c>
      <c r="E10" s="7">
        <v>44196</v>
      </c>
    </row>
    <row r="11" spans="1:5" ht="30" x14ac:dyDescent="0.25">
      <c r="A11" s="10" t="s">
        <v>7</v>
      </c>
      <c r="B11" s="11">
        <v>50000</v>
      </c>
      <c r="C11" s="122" t="s">
        <v>67</v>
      </c>
      <c r="D11" s="7">
        <v>43556</v>
      </c>
      <c r="E11" s="7">
        <v>43921</v>
      </c>
    </row>
    <row r="12" spans="1:5" ht="30" x14ac:dyDescent="0.25">
      <c r="A12" s="6" t="s">
        <v>5</v>
      </c>
      <c r="B12" s="11">
        <v>50000</v>
      </c>
      <c r="C12" s="122" t="s">
        <v>68</v>
      </c>
      <c r="D12" s="7">
        <v>43556</v>
      </c>
      <c r="E12" s="7">
        <v>43921</v>
      </c>
    </row>
    <row r="13" spans="1:5" ht="30" x14ac:dyDescent="0.25">
      <c r="A13" s="28" t="s">
        <v>11</v>
      </c>
      <c r="B13" s="29">
        <v>45742.400000000001</v>
      </c>
      <c r="C13" s="6" t="s">
        <v>69</v>
      </c>
      <c r="D13" s="7">
        <v>43595</v>
      </c>
      <c r="E13" s="7">
        <v>43616</v>
      </c>
    </row>
    <row r="14" spans="1:5" x14ac:dyDescent="0.25">
      <c r="A14" s="6" t="s">
        <v>11</v>
      </c>
      <c r="B14" s="9">
        <v>24860</v>
      </c>
      <c r="C14" s="18" t="s">
        <v>70</v>
      </c>
      <c r="D14" s="7">
        <v>43556</v>
      </c>
      <c r="E14" s="7">
        <v>43585</v>
      </c>
    </row>
    <row r="15" spans="1:5" x14ac:dyDescent="0.25">
      <c r="A15" s="6" t="s">
        <v>18</v>
      </c>
      <c r="B15" s="75">
        <v>14471.87</v>
      </c>
      <c r="C15" s="18" t="s">
        <v>71</v>
      </c>
      <c r="D15" s="7">
        <v>43586</v>
      </c>
      <c r="E15" s="7">
        <v>43800</v>
      </c>
    </row>
    <row r="16" spans="1:5" ht="30" x14ac:dyDescent="0.25">
      <c r="A16" s="6" t="s">
        <v>18</v>
      </c>
      <c r="B16" s="75">
        <v>168481.25</v>
      </c>
      <c r="C16" s="18" t="s">
        <v>72</v>
      </c>
      <c r="D16" s="7">
        <v>43570</v>
      </c>
      <c r="E16" s="7">
        <v>44300</v>
      </c>
    </row>
    <row r="17" spans="1:5" ht="30" x14ac:dyDescent="0.25">
      <c r="A17" s="28" t="s">
        <v>12</v>
      </c>
      <c r="B17" s="29">
        <v>109388.13</v>
      </c>
      <c r="C17" s="6" t="s">
        <v>73</v>
      </c>
      <c r="D17" s="7">
        <v>43605</v>
      </c>
      <c r="E17" s="7">
        <v>43830</v>
      </c>
    </row>
    <row r="18" spans="1:5" x14ac:dyDescent="0.25">
      <c r="A18" s="73" t="s">
        <v>56</v>
      </c>
      <c r="B18" s="76">
        <v>563309.71</v>
      </c>
      <c r="C18" s="6" t="s">
        <v>74</v>
      </c>
      <c r="D18" s="50">
        <v>43586</v>
      </c>
      <c r="E18" s="50">
        <v>44651</v>
      </c>
    </row>
    <row r="19" spans="1:5" s="33" customFormat="1" ht="14.25" customHeight="1" x14ac:dyDescent="0.25">
      <c r="A19" s="6" t="s">
        <v>24</v>
      </c>
      <c r="B19" s="9">
        <v>11235.5</v>
      </c>
      <c r="C19" s="19" t="s">
        <v>75</v>
      </c>
      <c r="D19" s="7">
        <v>43608</v>
      </c>
      <c r="E19" s="7">
        <v>43830</v>
      </c>
    </row>
    <row r="20" spans="1:5" ht="14.25" customHeight="1" x14ac:dyDescent="0.25">
      <c r="A20" s="123" t="s">
        <v>21</v>
      </c>
      <c r="B20" s="124">
        <v>195876.1</v>
      </c>
      <c r="C20" s="125" t="s">
        <v>76</v>
      </c>
      <c r="D20" s="126">
        <v>43584</v>
      </c>
      <c r="E20" s="126">
        <v>44679</v>
      </c>
    </row>
    <row r="21" spans="1:5" ht="14.25" customHeight="1" x14ac:dyDescent="0.25">
      <c r="A21" s="6" t="s">
        <v>6</v>
      </c>
      <c r="B21" s="11">
        <v>50000</v>
      </c>
      <c r="C21" s="6" t="s">
        <v>77</v>
      </c>
      <c r="D21" s="7">
        <v>43556</v>
      </c>
      <c r="E21" s="7">
        <v>43921</v>
      </c>
    </row>
    <row r="22" spans="1:5" x14ac:dyDescent="0.25">
      <c r="A22" s="6" t="s">
        <v>57</v>
      </c>
      <c r="B22" s="9">
        <v>36792</v>
      </c>
      <c r="C22" s="78" t="s">
        <v>78</v>
      </c>
      <c r="D22" s="7">
        <v>43612</v>
      </c>
      <c r="E22" s="7">
        <v>43954</v>
      </c>
    </row>
    <row r="23" spans="1:5" s="34" customFormat="1" x14ac:dyDescent="0.25">
      <c r="A23" s="28" t="s">
        <v>14</v>
      </c>
      <c r="B23" s="29">
        <v>135600</v>
      </c>
      <c r="C23" s="28" t="s">
        <v>79</v>
      </c>
      <c r="D23" s="7">
        <v>43615</v>
      </c>
      <c r="E23" s="7">
        <v>43982</v>
      </c>
    </row>
    <row r="24" spans="1:5" ht="30" x14ac:dyDescent="0.25">
      <c r="A24" s="19" t="s">
        <v>22</v>
      </c>
      <c r="B24" s="74">
        <v>15000</v>
      </c>
      <c r="C24" s="19" t="s">
        <v>80</v>
      </c>
      <c r="D24" s="80">
        <v>43580</v>
      </c>
      <c r="E24" s="80">
        <v>43738</v>
      </c>
    </row>
    <row r="25" spans="1:5" x14ac:dyDescent="0.25">
      <c r="A25" s="121" t="s">
        <v>3</v>
      </c>
      <c r="B25" s="11">
        <v>305608.5</v>
      </c>
      <c r="C25" s="121" t="s">
        <v>81</v>
      </c>
      <c r="D25" s="7">
        <v>43587</v>
      </c>
      <c r="E25" s="7">
        <v>43678</v>
      </c>
    </row>
    <row r="26" spans="1:5" x14ac:dyDescent="0.25">
      <c r="A26" s="10" t="s">
        <v>19</v>
      </c>
      <c r="B26" s="75">
        <v>95000</v>
      </c>
      <c r="C26" s="77" t="s">
        <v>82</v>
      </c>
      <c r="D26" s="79">
        <v>43614</v>
      </c>
      <c r="E26" s="79">
        <v>43921</v>
      </c>
    </row>
    <row r="27" spans="1:5" s="35" customFormat="1" ht="23.25" customHeight="1" x14ac:dyDescent="0.25">
      <c r="A27" s="127" t="s">
        <v>10</v>
      </c>
      <c r="B27" s="29">
        <v>104383.74</v>
      </c>
      <c r="C27" s="127" t="s">
        <v>83</v>
      </c>
      <c r="D27" s="7">
        <v>43577</v>
      </c>
      <c r="E27" s="7">
        <v>43708</v>
      </c>
    </row>
    <row r="28" spans="1:5" ht="15" customHeight="1" x14ac:dyDescent="0.25">
      <c r="A28" s="28" t="s">
        <v>16</v>
      </c>
      <c r="B28" s="29">
        <v>20674.53</v>
      </c>
      <c r="C28" s="28" t="s">
        <v>84</v>
      </c>
      <c r="D28" s="7">
        <v>42552</v>
      </c>
      <c r="E28" s="7">
        <v>44377</v>
      </c>
    </row>
    <row r="29" spans="1:5" ht="15" customHeight="1" x14ac:dyDescent="0.25">
      <c r="A29" s="77" t="s">
        <v>23</v>
      </c>
      <c r="B29" s="128">
        <v>11033.68</v>
      </c>
      <c r="C29" s="77" t="s">
        <v>85</v>
      </c>
      <c r="D29" s="118">
        <v>43592</v>
      </c>
      <c r="E29" s="118">
        <v>43646</v>
      </c>
    </row>
    <row r="30" spans="1:5" ht="15" customHeight="1" x14ac:dyDescent="0.25">
      <c r="A30" s="122" t="s">
        <v>59</v>
      </c>
      <c r="B30" s="11">
        <v>10248</v>
      </c>
      <c r="C30" s="122" t="s">
        <v>86</v>
      </c>
      <c r="D30" s="79">
        <v>43556</v>
      </c>
      <c r="E30" s="79">
        <v>43921</v>
      </c>
    </row>
    <row r="31" spans="1:5" ht="15" customHeight="1" x14ac:dyDescent="0.25">
      <c r="A31" s="121" t="s">
        <v>1</v>
      </c>
      <c r="B31" s="11">
        <v>50000</v>
      </c>
      <c r="C31" s="10" t="s">
        <v>87</v>
      </c>
      <c r="D31" s="79">
        <v>43584</v>
      </c>
      <c r="E31" s="79">
        <v>43762</v>
      </c>
    </row>
    <row r="32" spans="1:5" ht="15" customHeight="1" x14ac:dyDescent="0.25">
      <c r="A32" s="6" t="s">
        <v>8</v>
      </c>
      <c r="B32" s="11">
        <v>49946</v>
      </c>
      <c r="C32" s="6" t="s">
        <v>88</v>
      </c>
      <c r="D32" s="7">
        <v>43566</v>
      </c>
      <c r="E32" s="7">
        <v>43585</v>
      </c>
    </row>
    <row r="33" spans="1:5" x14ac:dyDescent="0.25">
      <c r="A33" s="28" t="s">
        <v>60</v>
      </c>
      <c r="B33" s="29">
        <v>408748</v>
      </c>
      <c r="C33" s="6" t="s">
        <v>89</v>
      </c>
      <c r="D33" s="7">
        <v>43586</v>
      </c>
      <c r="E33" s="7">
        <v>43648</v>
      </c>
    </row>
    <row r="34" spans="1:5" ht="30" x14ac:dyDescent="0.25">
      <c r="A34" s="6" t="s">
        <v>9</v>
      </c>
      <c r="B34" s="11">
        <v>270053.75</v>
      </c>
      <c r="C34" s="6" t="s">
        <v>90</v>
      </c>
      <c r="D34" s="7">
        <v>43586</v>
      </c>
      <c r="E34" s="7">
        <v>43585</v>
      </c>
    </row>
    <row r="35" spans="1:5" x14ac:dyDescent="0.25">
      <c r="A35" s="10" t="s">
        <v>0</v>
      </c>
      <c r="B35" s="11">
        <v>15400.1</v>
      </c>
      <c r="C35" s="129" t="s">
        <v>91</v>
      </c>
      <c r="D35" s="79">
        <v>43556</v>
      </c>
      <c r="E35" s="79">
        <v>43616</v>
      </c>
    </row>
    <row r="36" spans="1:5" x14ac:dyDescent="0.25">
      <c r="A36" s="10" t="s">
        <v>4</v>
      </c>
      <c r="B36" s="11">
        <v>1489921.26</v>
      </c>
      <c r="C36" s="121" t="s">
        <v>92</v>
      </c>
      <c r="D36" s="7">
        <v>43571</v>
      </c>
      <c r="E36" s="7">
        <v>43936</v>
      </c>
    </row>
    <row r="37" spans="1:5" x14ac:dyDescent="0.25">
      <c r="A37" s="38"/>
      <c r="B37" s="41"/>
      <c r="C37" s="42"/>
      <c r="D37" s="43"/>
      <c r="E37" s="43"/>
    </row>
    <row r="38" spans="1:5" x14ac:dyDescent="0.25">
      <c r="A38" s="38"/>
      <c r="B38" s="41"/>
      <c r="C38" s="44"/>
      <c r="D38" s="43"/>
      <c r="E38" s="43"/>
    </row>
    <row r="39" spans="1:5" x14ac:dyDescent="0.25">
      <c r="A39" s="38"/>
      <c r="B39" s="41"/>
      <c r="C39" s="42"/>
      <c r="D39" s="43"/>
      <c r="E39" s="43"/>
    </row>
    <row r="40" spans="1:5" x14ac:dyDescent="0.25">
      <c r="A40" s="5"/>
      <c r="B40" s="41"/>
      <c r="C40" s="45"/>
      <c r="D40" s="46"/>
      <c r="E40" s="46"/>
    </row>
    <row r="41" spans="1:5" x14ac:dyDescent="0.25">
      <c r="A41" s="38"/>
      <c r="B41" s="41"/>
      <c r="C41" s="44"/>
      <c r="D41" s="43"/>
      <c r="E41" s="43"/>
    </row>
    <row r="42" spans="1:5" x14ac:dyDescent="0.25">
      <c r="A42" s="38"/>
      <c r="B42" s="41"/>
      <c r="C42" s="42"/>
      <c r="D42" s="43"/>
      <c r="E42" s="43"/>
    </row>
    <row r="43" spans="1:5" x14ac:dyDescent="0.25">
      <c r="A43" s="38"/>
      <c r="B43" s="41"/>
      <c r="C43" s="42"/>
      <c r="D43" s="43"/>
      <c r="E43" s="43"/>
    </row>
    <row r="44" spans="1:5" x14ac:dyDescent="0.25">
      <c r="A44" s="47"/>
      <c r="B44" s="48"/>
      <c r="C44" s="44"/>
      <c r="D44" s="43"/>
      <c r="E44" s="43"/>
    </row>
    <row r="45" spans="1:5" x14ac:dyDescent="0.25">
      <c r="A45" s="38"/>
      <c r="B45" s="41"/>
      <c r="C45" s="44"/>
      <c r="D45" s="43"/>
      <c r="E45" s="43"/>
    </row>
    <row r="46" spans="1:5" x14ac:dyDescent="0.25">
      <c r="A46" s="47"/>
      <c r="B46" s="48"/>
      <c r="C46" s="38"/>
      <c r="D46" s="43"/>
      <c r="E46" s="43"/>
    </row>
    <row r="47" spans="1:5" x14ac:dyDescent="0.25">
      <c r="A47" s="31"/>
      <c r="B47" s="49"/>
      <c r="C47" s="31"/>
      <c r="D47" s="49"/>
      <c r="E47" s="49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sqref="A1:E1"/>
    </sheetView>
  </sheetViews>
  <sheetFormatPr defaultColWidth="9.140625" defaultRowHeight="15" x14ac:dyDescent="0.25"/>
  <cols>
    <col min="1" max="1" width="35.5703125" style="2" customWidth="1"/>
    <col min="2" max="2" width="18.140625" style="13" customWidth="1"/>
    <col min="3" max="3" width="55.28515625" style="2" customWidth="1"/>
    <col min="4" max="5" width="10.85546875" style="8" customWidth="1"/>
    <col min="6" max="6" width="37" style="22" bestFit="1" customWidth="1"/>
    <col min="7" max="7" width="9.140625" style="5"/>
    <col min="8" max="16384" width="9.140625" style="1"/>
  </cols>
  <sheetData>
    <row r="1" spans="1:6" ht="15.75" x14ac:dyDescent="0.25">
      <c r="A1" s="135" t="s">
        <v>48</v>
      </c>
      <c r="B1" s="135"/>
      <c r="C1" s="135"/>
      <c r="D1" s="135"/>
      <c r="E1" s="135"/>
    </row>
    <row r="2" spans="1:6" x14ac:dyDescent="0.25">
      <c r="A2" s="136" t="s">
        <v>93</v>
      </c>
      <c r="B2" s="137"/>
      <c r="C2" s="137"/>
      <c r="D2" s="137"/>
      <c r="E2" s="137"/>
    </row>
    <row r="3" spans="1:6" ht="15.75" thickBot="1" x14ac:dyDescent="0.3">
      <c r="A3" s="138" t="s">
        <v>138</v>
      </c>
      <c r="B3" s="138"/>
      <c r="C3" s="138"/>
      <c r="D3" s="138"/>
      <c r="E3" s="138"/>
      <c r="F3" s="20"/>
    </row>
    <row r="4" spans="1:6" ht="30.75" thickBot="1" x14ac:dyDescent="0.3">
      <c r="A4" s="90" t="s">
        <v>50</v>
      </c>
      <c r="B4" s="91" t="s">
        <v>54</v>
      </c>
      <c r="C4" s="91" t="s">
        <v>51</v>
      </c>
      <c r="D4" s="91" t="s">
        <v>52</v>
      </c>
      <c r="E4" s="92" t="s">
        <v>53</v>
      </c>
      <c r="F4" s="82"/>
    </row>
    <row r="5" spans="1:6" ht="30" x14ac:dyDescent="0.25">
      <c r="A5" s="16" t="s">
        <v>33</v>
      </c>
      <c r="B5" s="67">
        <v>51867</v>
      </c>
      <c r="C5" s="16" t="s">
        <v>98</v>
      </c>
      <c r="D5" s="27">
        <v>43612</v>
      </c>
      <c r="E5" s="27">
        <v>43735</v>
      </c>
      <c r="F5" s="83"/>
    </row>
    <row r="6" spans="1:6" ht="30" x14ac:dyDescent="0.25">
      <c r="A6" s="16" t="s">
        <v>28</v>
      </c>
      <c r="B6" s="67">
        <v>98875</v>
      </c>
      <c r="C6" s="16" t="s">
        <v>99</v>
      </c>
      <c r="D6" s="68">
        <v>43606</v>
      </c>
      <c r="E6" s="68">
        <v>43692</v>
      </c>
    </row>
    <row r="7" spans="1:6" x14ac:dyDescent="0.25">
      <c r="A7" s="15" t="s">
        <v>11</v>
      </c>
      <c r="B7" s="67">
        <v>63280</v>
      </c>
      <c r="C7" s="51" t="s">
        <v>100</v>
      </c>
      <c r="D7" s="27">
        <v>43654</v>
      </c>
      <c r="E7" s="27">
        <v>43745</v>
      </c>
      <c r="F7" s="81"/>
    </row>
    <row r="8" spans="1:6" x14ac:dyDescent="0.25">
      <c r="A8" s="16" t="s">
        <v>11</v>
      </c>
      <c r="B8" s="67">
        <v>44183</v>
      </c>
      <c r="C8" s="16" t="s">
        <v>101</v>
      </c>
      <c r="D8" s="68">
        <v>43598</v>
      </c>
      <c r="E8" s="68">
        <v>43707</v>
      </c>
    </row>
    <row r="9" spans="1:6" x14ac:dyDescent="0.25">
      <c r="A9" s="52" t="s">
        <v>31</v>
      </c>
      <c r="B9" s="69">
        <v>112876.41</v>
      </c>
      <c r="C9" s="15" t="s">
        <v>102</v>
      </c>
      <c r="D9" s="27">
        <v>43647</v>
      </c>
      <c r="E9" s="27">
        <v>43830</v>
      </c>
      <c r="F9" s="12"/>
    </row>
    <row r="10" spans="1:6" x14ac:dyDescent="0.25">
      <c r="A10" s="15" t="s">
        <v>25</v>
      </c>
      <c r="B10" s="67">
        <v>73723.09</v>
      </c>
      <c r="C10" s="15" t="s">
        <v>103</v>
      </c>
      <c r="D10" s="27">
        <v>43586</v>
      </c>
      <c r="E10" s="27">
        <v>43890</v>
      </c>
      <c r="F10" s="81"/>
    </row>
    <row r="11" spans="1:6" x14ac:dyDescent="0.25">
      <c r="A11" s="52" t="s">
        <v>30</v>
      </c>
      <c r="B11" s="69">
        <v>27522.95</v>
      </c>
      <c r="C11" s="52" t="s">
        <v>104</v>
      </c>
      <c r="D11" s="27">
        <v>43612</v>
      </c>
      <c r="E11" s="27">
        <v>43826</v>
      </c>
      <c r="F11" s="12"/>
    </row>
    <row r="12" spans="1:6" x14ac:dyDescent="0.25">
      <c r="A12" s="15" t="s">
        <v>26</v>
      </c>
      <c r="B12" s="67">
        <v>81648.31</v>
      </c>
      <c r="C12" s="51" t="s">
        <v>105</v>
      </c>
      <c r="D12" s="27">
        <v>43605</v>
      </c>
      <c r="E12" s="27">
        <v>43630</v>
      </c>
      <c r="F12" s="81"/>
    </row>
    <row r="13" spans="1:6" x14ac:dyDescent="0.25">
      <c r="A13" s="16" t="s">
        <v>26</v>
      </c>
      <c r="B13" s="67">
        <v>35171.25</v>
      </c>
      <c r="C13" s="16" t="s">
        <v>106</v>
      </c>
      <c r="D13" s="24">
        <v>43598</v>
      </c>
      <c r="E13" s="24">
        <v>43799</v>
      </c>
    </row>
    <row r="14" spans="1:6" ht="16.5" customHeight="1" x14ac:dyDescent="0.25">
      <c r="A14" s="16" t="s">
        <v>26</v>
      </c>
      <c r="B14" s="67">
        <v>289280</v>
      </c>
      <c r="C14" s="85" t="s">
        <v>107</v>
      </c>
      <c r="D14" s="68">
        <v>43591</v>
      </c>
      <c r="E14" s="68">
        <v>43777</v>
      </c>
    </row>
    <row r="15" spans="1:6" ht="30" x14ac:dyDescent="0.25">
      <c r="A15" s="15" t="s">
        <v>26</v>
      </c>
      <c r="B15" s="67">
        <v>53138.25</v>
      </c>
      <c r="C15" s="15" t="s">
        <v>108</v>
      </c>
      <c r="D15" s="27">
        <v>43565</v>
      </c>
      <c r="E15" s="27">
        <v>43631</v>
      </c>
      <c r="F15" s="81"/>
    </row>
    <row r="16" spans="1:6" ht="30" x14ac:dyDescent="0.25">
      <c r="A16" s="16" t="s">
        <v>27</v>
      </c>
      <c r="B16" s="67">
        <v>56500</v>
      </c>
      <c r="C16" s="16" t="s">
        <v>112</v>
      </c>
      <c r="D16" s="68">
        <v>43609</v>
      </c>
      <c r="E16" s="68">
        <v>43738</v>
      </c>
    </row>
    <row r="17" spans="1:6" x14ac:dyDescent="0.25">
      <c r="A17" s="16" t="s">
        <v>27</v>
      </c>
      <c r="B17" s="67">
        <v>57630</v>
      </c>
      <c r="C17" s="16" t="s">
        <v>113</v>
      </c>
      <c r="D17" s="68">
        <v>43587</v>
      </c>
      <c r="E17" s="68">
        <v>43707</v>
      </c>
    </row>
    <row r="18" spans="1:6" x14ac:dyDescent="0.25">
      <c r="A18" s="52" t="s">
        <v>29</v>
      </c>
      <c r="B18" s="69">
        <v>118650</v>
      </c>
      <c r="C18" s="52" t="s">
        <v>115</v>
      </c>
      <c r="D18" s="27">
        <v>43573</v>
      </c>
      <c r="E18" s="27">
        <v>43693</v>
      </c>
      <c r="F18" s="83"/>
    </row>
    <row r="19" spans="1:6" x14ac:dyDescent="0.25">
      <c r="A19" s="15" t="s">
        <v>58</v>
      </c>
      <c r="B19" s="67">
        <v>14831.25</v>
      </c>
      <c r="C19" s="15" t="s">
        <v>116</v>
      </c>
      <c r="D19" s="27">
        <v>43574</v>
      </c>
      <c r="E19" s="27">
        <v>43677</v>
      </c>
      <c r="F19" s="84"/>
    </row>
    <row r="20" spans="1:6" x14ac:dyDescent="0.25">
      <c r="A20" s="31"/>
      <c r="B20" s="70"/>
      <c r="C20" s="31"/>
      <c r="D20" s="43"/>
      <c r="E20" s="43"/>
    </row>
    <row r="21" spans="1:6" x14ac:dyDescent="0.25">
      <c r="A21" s="31"/>
      <c r="B21" s="70"/>
      <c r="C21" s="31"/>
      <c r="D21" s="43"/>
      <c r="E21" s="43"/>
    </row>
    <row r="22" spans="1:6" x14ac:dyDescent="0.25">
      <c r="A22" s="31"/>
      <c r="B22" s="70"/>
      <c r="C22" s="31"/>
      <c r="D22" s="43"/>
      <c r="E22" s="43"/>
    </row>
    <row r="23" spans="1:6" ht="14.25" customHeight="1" x14ac:dyDescent="0.25">
      <c r="A23" s="38"/>
      <c r="B23" s="41"/>
      <c r="C23" s="38"/>
      <c r="D23" s="43"/>
      <c r="E23" s="43"/>
      <c r="F23" s="4"/>
    </row>
    <row r="24" spans="1:6" x14ac:dyDescent="0.25">
      <c r="A24" s="31"/>
      <c r="B24" s="70"/>
      <c r="C24" s="31"/>
      <c r="D24" s="71"/>
      <c r="E24" s="71"/>
    </row>
    <row r="25" spans="1:6" ht="16.5" customHeight="1" x14ac:dyDescent="0.25">
      <c r="A25" s="31"/>
      <c r="B25" s="70"/>
      <c r="C25" s="31"/>
      <c r="D25" s="71"/>
      <c r="E25" s="71"/>
    </row>
    <row r="26" spans="1:6" x14ac:dyDescent="0.25">
      <c r="A26" s="31"/>
      <c r="B26" s="72"/>
      <c r="C26" s="31"/>
      <c r="D26" s="49"/>
      <c r="E26" s="49"/>
    </row>
    <row r="27" spans="1:6" x14ac:dyDescent="0.25">
      <c r="A27" s="31"/>
      <c r="B27" s="72"/>
      <c r="C27" s="31"/>
      <c r="D27" s="49"/>
      <c r="E27" s="49"/>
    </row>
    <row r="28" spans="1:6" x14ac:dyDescent="0.25">
      <c r="A28" s="31"/>
      <c r="B28" s="72"/>
      <c r="C28" s="31"/>
      <c r="D28" s="49"/>
      <c r="E28" s="49"/>
    </row>
    <row r="29" spans="1:6" x14ac:dyDescent="0.25">
      <c r="A29" s="31"/>
      <c r="B29" s="72"/>
      <c r="C29" s="31"/>
      <c r="D29" s="49"/>
      <c r="E29" s="49"/>
    </row>
    <row r="30" spans="1:6" x14ac:dyDescent="0.25">
      <c r="A30" s="31"/>
      <c r="B30" s="72"/>
      <c r="C30" s="31"/>
      <c r="D30" s="49"/>
      <c r="E30" s="49"/>
    </row>
    <row r="31" spans="1:6" x14ac:dyDescent="0.25">
      <c r="A31" s="31"/>
      <c r="B31" s="72"/>
      <c r="C31" s="31"/>
      <c r="D31" s="49"/>
      <c r="E31" s="49"/>
    </row>
    <row r="32" spans="1:6" x14ac:dyDescent="0.25">
      <c r="A32" s="31"/>
      <c r="B32" s="72"/>
      <c r="C32" s="31"/>
      <c r="D32" s="49"/>
      <c r="E32" s="49"/>
    </row>
    <row r="33" spans="1:5" x14ac:dyDescent="0.25">
      <c r="A33" s="31"/>
      <c r="B33" s="72"/>
      <c r="C33" s="31"/>
      <c r="D33" s="49"/>
      <c r="E33" s="49"/>
    </row>
    <row r="34" spans="1:5" x14ac:dyDescent="0.25">
      <c r="A34" s="31"/>
      <c r="B34" s="72"/>
      <c r="C34" s="31"/>
      <c r="D34" s="49"/>
      <c r="E34" s="49"/>
    </row>
    <row r="35" spans="1:5" x14ac:dyDescent="0.25">
      <c r="A35" s="31"/>
      <c r="B35" s="72"/>
      <c r="C35" s="31"/>
      <c r="D35" s="49"/>
      <c r="E35" s="49"/>
    </row>
  </sheetData>
  <sortState ref="A5:G25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I15" sqref="I15"/>
    </sheetView>
  </sheetViews>
  <sheetFormatPr defaultColWidth="9.140625" defaultRowHeight="15" x14ac:dyDescent="0.25"/>
  <cols>
    <col min="1" max="1" width="31.140625" style="37" customWidth="1"/>
    <col min="2" max="2" width="54.7109375" style="1" customWidth="1"/>
    <col min="3" max="3" width="17.140625" style="23" customWidth="1"/>
    <col min="4" max="4" width="15.42578125" style="36" customWidth="1"/>
    <col min="5" max="5" width="17.5703125" style="23" customWidth="1"/>
    <col min="6" max="6" width="20.42578125" style="8" customWidth="1"/>
    <col min="7" max="7" width="19.42578125" style="8" customWidth="1"/>
    <col min="8" max="8" width="16.85546875" style="1" customWidth="1"/>
    <col min="9" max="9" width="13.7109375" style="1" customWidth="1"/>
    <col min="10" max="10" width="19.5703125" style="1" customWidth="1"/>
    <col min="11" max="16384" width="9.140625" style="1"/>
  </cols>
  <sheetData>
    <row r="1" spans="1:10" x14ac:dyDescent="0.25">
      <c r="A1" s="136" t="s">
        <v>48</v>
      </c>
      <c r="B1" s="136"/>
      <c r="C1" s="136"/>
      <c r="D1" s="136"/>
      <c r="E1" s="136"/>
      <c r="F1" s="136"/>
      <c r="G1" s="136"/>
    </row>
    <row r="2" spans="1:10" x14ac:dyDescent="0.25">
      <c r="A2" s="136" t="s">
        <v>118</v>
      </c>
      <c r="B2" s="137"/>
      <c r="C2" s="137"/>
      <c r="D2" s="137"/>
      <c r="E2" s="137"/>
      <c r="F2" s="137"/>
      <c r="G2" s="137"/>
    </row>
    <row r="3" spans="1:10" ht="15.75" thickBot="1" x14ac:dyDescent="0.3">
      <c r="A3" s="138" t="s">
        <v>138</v>
      </c>
      <c r="B3" s="138"/>
      <c r="C3" s="138"/>
      <c r="D3" s="138"/>
      <c r="E3" s="138"/>
      <c r="F3" s="138"/>
      <c r="G3" s="138"/>
    </row>
    <row r="4" spans="1:10" s="13" customFormat="1" ht="45.75" thickBot="1" x14ac:dyDescent="0.3">
      <c r="A4" s="130" t="s">
        <v>50</v>
      </c>
      <c r="B4" s="98" t="s">
        <v>51</v>
      </c>
      <c r="C4" s="99" t="s">
        <v>95</v>
      </c>
      <c r="D4" s="100" t="s">
        <v>96</v>
      </c>
      <c r="E4" s="99" t="s">
        <v>119</v>
      </c>
      <c r="F4" s="98" t="s">
        <v>52</v>
      </c>
      <c r="G4" s="101" t="s">
        <v>53</v>
      </c>
      <c r="H4" s="3"/>
      <c r="I4" s="2"/>
      <c r="J4" s="2"/>
    </row>
    <row r="5" spans="1:10" s="13" customFormat="1" ht="30" x14ac:dyDescent="0.25">
      <c r="A5" s="131" t="s">
        <v>142</v>
      </c>
      <c r="B5" s="111" t="s">
        <v>143</v>
      </c>
      <c r="C5" s="132">
        <v>429681817</v>
      </c>
      <c r="D5" s="133">
        <v>169731051</v>
      </c>
      <c r="E5" s="132">
        <v>525812868</v>
      </c>
      <c r="F5" s="134">
        <v>42597</v>
      </c>
      <c r="G5" s="134">
        <v>45152</v>
      </c>
      <c r="H5" s="3"/>
      <c r="I5" s="2"/>
      <c r="J5" s="2"/>
    </row>
    <row r="6" spans="1:10" x14ac:dyDescent="0.25">
      <c r="A6" s="93" t="s">
        <v>44</v>
      </c>
      <c r="B6" s="94" t="s">
        <v>120</v>
      </c>
      <c r="C6" s="95">
        <v>29127.919999999998</v>
      </c>
      <c r="D6" s="95">
        <v>21163.3</v>
      </c>
      <c r="E6" s="96">
        <v>50291.23</v>
      </c>
      <c r="F6" s="97">
        <v>43160</v>
      </c>
      <c r="G6" s="97">
        <v>43951</v>
      </c>
      <c r="H6" s="21"/>
    </row>
    <row r="7" spans="1:10" x14ac:dyDescent="0.25">
      <c r="A7" s="61" t="s">
        <v>42</v>
      </c>
      <c r="B7" s="25" t="s">
        <v>121</v>
      </c>
      <c r="C7" s="64">
        <v>13560</v>
      </c>
      <c r="D7" s="64">
        <v>14690</v>
      </c>
      <c r="E7" s="63">
        <f>SUM(C7:D7)</f>
        <v>28250</v>
      </c>
      <c r="F7" s="56">
        <v>43252</v>
      </c>
      <c r="G7" s="56">
        <v>43982</v>
      </c>
      <c r="H7" s="21"/>
    </row>
    <row r="8" spans="1:10" ht="30" x14ac:dyDescent="0.25">
      <c r="A8" s="58" t="s">
        <v>36</v>
      </c>
      <c r="B8" s="25" t="s">
        <v>122</v>
      </c>
      <c r="C8" s="59">
        <v>4780000</v>
      </c>
      <c r="D8" s="59">
        <v>5220000</v>
      </c>
      <c r="E8" s="55">
        <v>10000000</v>
      </c>
      <c r="F8" s="60">
        <v>42064</v>
      </c>
      <c r="G8" s="60">
        <v>44316</v>
      </c>
      <c r="H8" s="22"/>
    </row>
    <row r="9" spans="1:10" ht="30" x14ac:dyDescent="0.25">
      <c r="A9" s="58" t="s">
        <v>37</v>
      </c>
      <c r="B9" s="25" t="s">
        <v>123</v>
      </c>
      <c r="C9" s="54">
        <v>1044122.2</v>
      </c>
      <c r="D9" s="59">
        <v>150000</v>
      </c>
      <c r="E9" s="55">
        <v>1194122.2</v>
      </c>
      <c r="F9" s="56">
        <v>42548</v>
      </c>
      <c r="G9" s="56">
        <v>43830</v>
      </c>
      <c r="H9" s="5"/>
    </row>
    <row r="10" spans="1:10" ht="30" x14ac:dyDescent="0.25">
      <c r="A10" s="57" t="s">
        <v>34</v>
      </c>
      <c r="B10" s="26" t="s">
        <v>124</v>
      </c>
      <c r="C10" s="54">
        <v>290287</v>
      </c>
      <c r="D10" s="54">
        <v>400000</v>
      </c>
      <c r="E10" s="55">
        <f>SUM(C10:D10)</f>
        <v>690287</v>
      </c>
      <c r="F10" s="56">
        <v>42733</v>
      </c>
      <c r="G10" s="56">
        <v>44164</v>
      </c>
      <c r="H10" s="5"/>
    </row>
    <row r="11" spans="1:10" ht="18.75" customHeight="1" x14ac:dyDescent="0.25">
      <c r="A11" s="58" t="s">
        <v>41</v>
      </c>
      <c r="B11" s="25" t="s">
        <v>125</v>
      </c>
      <c r="C11" s="63">
        <v>74241</v>
      </c>
      <c r="D11" s="63">
        <v>29267</v>
      </c>
      <c r="E11" s="63">
        <f>SUM(C11:D11)</f>
        <v>103508</v>
      </c>
      <c r="F11" s="56">
        <v>42461</v>
      </c>
      <c r="G11" s="56">
        <v>43921</v>
      </c>
      <c r="H11" s="17"/>
    </row>
    <row r="12" spans="1:10" ht="30" x14ac:dyDescent="0.25">
      <c r="A12" s="61" t="s">
        <v>40</v>
      </c>
      <c r="B12" s="25" t="s">
        <v>126</v>
      </c>
      <c r="C12" s="59">
        <v>37695.387999999999</v>
      </c>
      <c r="D12" s="59">
        <v>15990.55</v>
      </c>
      <c r="E12" s="59">
        <v>53685.94</v>
      </c>
      <c r="F12" s="56">
        <v>42139</v>
      </c>
      <c r="G12" s="56">
        <v>43965</v>
      </c>
      <c r="H12" s="14"/>
    </row>
    <row r="13" spans="1:10" ht="30" x14ac:dyDescent="0.25">
      <c r="A13" s="58" t="s">
        <v>47</v>
      </c>
      <c r="B13" s="25" t="s">
        <v>127</v>
      </c>
      <c r="C13" s="59">
        <v>59155</v>
      </c>
      <c r="D13" s="59">
        <v>20845</v>
      </c>
      <c r="E13" s="59">
        <f>C13+D13</f>
        <v>80000</v>
      </c>
      <c r="F13" s="60">
        <v>40299</v>
      </c>
      <c r="G13" s="60">
        <v>43830</v>
      </c>
      <c r="H13" s="14"/>
    </row>
    <row r="14" spans="1:10" x14ac:dyDescent="0.25">
      <c r="A14" s="57" t="s">
        <v>43</v>
      </c>
      <c r="B14" s="53" t="s">
        <v>128</v>
      </c>
      <c r="C14" s="65">
        <v>184640</v>
      </c>
      <c r="D14" s="65">
        <v>26340</v>
      </c>
      <c r="E14" s="66">
        <v>210980</v>
      </c>
      <c r="F14" s="56">
        <v>40657</v>
      </c>
      <c r="G14" s="56">
        <v>43944</v>
      </c>
      <c r="H14" s="39"/>
    </row>
    <row r="15" spans="1:10" x14ac:dyDescent="0.25">
      <c r="A15" s="61" t="s">
        <v>39</v>
      </c>
      <c r="B15" s="25" t="s">
        <v>129</v>
      </c>
      <c r="C15" s="59">
        <v>10500</v>
      </c>
      <c r="D15" s="59">
        <v>39500</v>
      </c>
      <c r="E15" s="59">
        <v>50000</v>
      </c>
      <c r="F15" s="56">
        <v>42723</v>
      </c>
      <c r="G15" s="56">
        <v>44549</v>
      </c>
      <c r="H15" s="32"/>
    </row>
    <row r="16" spans="1:10" x14ac:dyDescent="0.25">
      <c r="A16" s="61" t="s">
        <v>38</v>
      </c>
      <c r="B16" s="25" t="s">
        <v>130</v>
      </c>
      <c r="C16" s="62">
        <v>1814895.75</v>
      </c>
      <c r="D16" s="59">
        <v>140000</v>
      </c>
      <c r="E16" s="59">
        <v>1954895.75</v>
      </c>
      <c r="F16" s="56">
        <v>41884</v>
      </c>
      <c r="G16" s="56">
        <v>43709</v>
      </c>
      <c r="H16"/>
    </row>
    <row r="17" spans="1:9" x14ac:dyDescent="0.25">
      <c r="A17" s="58" t="s">
        <v>46</v>
      </c>
      <c r="B17" s="25" t="s">
        <v>131</v>
      </c>
      <c r="C17" s="59">
        <v>293800</v>
      </c>
      <c r="D17" s="59">
        <v>146900</v>
      </c>
      <c r="E17" s="59">
        <f>C17+D17</f>
        <v>440700</v>
      </c>
      <c r="F17" s="60">
        <v>43262</v>
      </c>
      <c r="G17" s="60">
        <v>43814</v>
      </c>
      <c r="H17"/>
    </row>
    <row r="18" spans="1:9" x14ac:dyDescent="0.25">
      <c r="A18" s="52" t="s">
        <v>60</v>
      </c>
      <c r="B18" s="26" t="s">
        <v>132</v>
      </c>
      <c r="C18" s="65">
        <v>17891.669999999998</v>
      </c>
      <c r="D18" s="65">
        <v>16950</v>
      </c>
      <c r="E18" s="66">
        <f>SUM(C18:D18)</f>
        <v>34841.67</v>
      </c>
      <c r="F18" s="56">
        <v>42767</v>
      </c>
      <c r="G18" s="56">
        <v>44651</v>
      </c>
      <c r="H18"/>
    </row>
    <row r="19" spans="1:9" ht="30" x14ac:dyDescent="0.25">
      <c r="A19" s="58" t="s">
        <v>35</v>
      </c>
      <c r="B19" s="25" t="s">
        <v>133</v>
      </c>
      <c r="C19" s="59">
        <v>161364</v>
      </c>
      <c r="D19" s="59">
        <v>113904</v>
      </c>
      <c r="E19" s="55">
        <f>SUM(C19:D19)</f>
        <v>275268</v>
      </c>
      <c r="F19" s="60">
        <v>41772</v>
      </c>
      <c r="G19" s="60">
        <v>44694</v>
      </c>
      <c r="H19" s="30"/>
    </row>
    <row r="20" spans="1:9" ht="30" x14ac:dyDescent="0.25">
      <c r="A20" s="57" t="s">
        <v>45</v>
      </c>
      <c r="B20" s="26" t="s">
        <v>134</v>
      </c>
      <c r="C20" s="65">
        <v>55181.9</v>
      </c>
      <c r="D20" s="65">
        <v>14887.75</v>
      </c>
      <c r="E20" s="66">
        <v>70069.649999999994</v>
      </c>
      <c r="F20" s="56">
        <v>41381</v>
      </c>
      <c r="G20" s="56">
        <v>43939</v>
      </c>
      <c r="H20" s="30"/>
      <c r="I20" s="5"/>
    </row>
    <row r="21" spans="1:9" ht="30" x14ac:dyDescent="0.25">
      <c r="A21" s="25" t="s">
        <v>9</v>
      </c>
      <c r="B21" s="15" t="s">
        <v>90</v>
      </c>
      <c r="C21" s="55">
        <v>270053.75</v>
      </c>
      <c r="D21" s="55">
        <v>450089.59</v>
      </c>
      <c r="E21" s="55">
        <v>720143.34</v>
      </c>
      <c r="F21" s="56">
        <v>43586</v>
      </c>
      <c r="G21" s="56">
        <v>43963</v>
      </c>
      <c r="H21" s="30"/>
      <c r="I21" s="5"/>
    </row>
  </sheetData>
  <sortState ref="A4:XFD4">
    <sortCondition ref="A4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topLeftCell="A8" zoomScaleNormal="100" workbookViewId="0">
      <selection activeCell="B19" sqref="B19"/>
    </sheetView>
  </sheetViews>
  <sheetFormatPr defaultRowHeight="15" x14ac:dyDescent="0.25"/>
  <cols>
    <col min="1" max="1" width="24.28515625" customWidth="1"/>
    <col min="2" max="2" width="41.7109375" customWidth="1"/>
    <col min="3" max="3" width="17.42578125" customWidth="1"/>
    <col min="4" max="4" width="13.85546875" customWidth="1"/>
    <col min="5" max="5" width="17.140625" customWidth="1"/>
    <col min="6" max="7" width="10.5703125" bestFit="1" customWidth="1"/>
  </cols>
  <sheetData>
    <row r="1" spans="1:7" x14ac:dyDescent="0.25">
      <c r="A1" s="136" t="s">
        <v>48</v>
      </c>
      <c r="B1" s="136"/>
      <c r="C1" s="136"/>
      <c r="D1" s="136"/>
      <c r="E1" s="136"/>
      <c r="F1" s="136"/>
      <c r="G1" s="136"/>
    </row>
    <row r="2" spans="1:7" x14ac:dyDescent="0.25">
      <c r="A2" s="136" t="s">
        <v>139</v>
      </c>
      <c r="B2" s="136"/>
      <c r="C2" s="136"/>
      <c r="D2" s="136"/>
      <c r="E2" s="136"/>
      <c r="F2" s="136"/>
      <c r="G2" s="136"/>
    </row>
    <row r="3" spans="1:7" ht="15.75" thickBot="1" x14ac:dyDescent="0.3">
      <c r="A3" s="139" t="s">
        <v>94</v>
      </c>
      <c r="B3" s="139"/>
      <c r="C3" s="139"/>
      <c r="D3" s="139"/>
      <c r="E3" s="139"/>
      <c r="F3" s="139"/>
      <c r="G3" s="139"/>
    </row>
    <row r="4" spans="1:7" s="105" customFormat="1" ht="45.75" thickBot="1" x14ac:dyDescent="0.3">
      <c r="A4" s="102" t="s">
        <v>50</v>
      </c>
      <c r="B4" s="103" t="s">
        <v>51</v>
      </c>
      <c r="C4" s="99" t="s">
        <v>95</v>
      </c>
      <c r="D4" s="100" t="s">
        <v>96</v>
      </c>
      <c r="E4" s="99" t="s">
        <v>119</v>
      </c>
      <c r="F4" s="103" t="s">
        <v>52</v>
      </c>
      <c r="G4" s="104" t="s">
        <v>53</v>
      </c>
    </row>
    <row r="5" spans="1:7" ht="30" x14ac:dyDescent="0.25">
      <c r="A5" s="106" t="s">
        <v>136</v>
      </c>
      <c r="B5" s="40" t="s">
        <v>97</v>
      </c>
      <c r="C5" s="107">
        <v>46793.3</v>
      </c>
      <c r="D5" s="107">
        <v>16159</v>
      </c>
      <c r="E5" s="107">
        <f>C5+D5</f>
        <v>62952.3</v>
      </c>
      <c r="F5" s="108">
        <v>43101</v>
      </c>
      <c r="G5" s="108">
        <v>43921</v>
      </c>
    </row>
    <row r="8" spans="1:7" x14ac:dyDescent="0.25">
      <c r="A8" s="136" t="s">
        <v>48</v>
      </c>
      <c r="B8" s="136"/>
      <c r="C8" s="136"/>
      <c r="D8" s="136"/>
      <c r="E8" s="136"/>
      <c r="F8" s="109"/>
      <c r="G8" s="109"/>
    </row>
    <row r="9" spans="1:7" x14ac:dyDescent="0.25">
      <c r="A9" s="136" t="s">
        <v>140</v>
      </c>
      <c r="B9" s="136"/>
      <c r="C9" s="136"/>
      <c r="D9" s="136"/>
      <c r="E9" s="136"/>
      <c r="F9" s="109"/>
      <c r="G9" s="109"/>
    </row>
    <row r="10" spans="1:7" ht="15.75" thickBot="1" x14ac:dyDescent="0.3">
      <c r="A10" s="138" t="s">
        <v>94</v>
      </c>
      <c r="B10" s="138"/>
      <c r="C10" s="138"/>
      <c r="D10" s="138"/>
      <c r="E10" s="138"/>
      <c r="F10" s="20"/>
      <c r="G10" s="20"/>
    </row>
    <row r="11" spans="1:7" ht="30.75" thickBot="1" x14ac:dyDescent="0.3">
      <c r="A11" s="102" t="s">
        <v>50</v>
      </c>
      <c r="B11" s="103" t="s">
        <v>51</v>
      </c>
      <c r="C11" s="91" t="s">
        <v>54</v>
      </c>
      <c r="D11" s="91" t="s">
        <v>52</v>
      </c>
      <c r="E11" s="92" t="s">
        <v>53</v>
      </c>
    </row>
    <row r="12" spans="1:7" ht="30" x14ac:dyDescent="0.25">
      <c r="A12" s="110" t="s">
        <v>135</v>
      </c>
      <c r="B12" s="111" t="s">
        <v>137</v>
      </c>
      <c r="C12" s="112">
        <v>306464</v>
      </c>
      <c r="D12" s="113">
        <v>43544</v>
      </c>
      <c r="E12" s="113">
        <v>43707</v>
      </c>
    </row>
    <row r="15" spans="1:7" x14ac:dyDescent="0.25">
      <c r="A15" s="136" t="s">
        <v>48</v>
      </c>
      <c r="B15" s="136"/>
      <c r="C15" s="136"/>
      <c r="D15" s="136"/>
      <c r="E15" s="136"/>
    </row>
    <row r="16" spans="1:7" x14ac:dyDescent="0.25">
      <c r="A16" s="136" t="s">
        <v>141</v>
      </c>
      <c r="B16" s="136"/>
      <c r="C16" s="136"/>
      <c r="D16" s="136"/>
      <c r="E16" s="136"/>
    </row>
    <row r="17" spans="1:5" ht="15.75" thickBot="1" x14ac:dyDescent="0.3">
      <c r="A17" s="138" t="s">
        <v>94</v>
      </c>
      <c r="B17" s="138"/>
      <c r="C17" s="138"/>
      <c r="D17" s="138"/>
      <c r="E17" s="138"/>
    </row>
    <row r="18" spans="1:5" ht="30.75" thickBot="1" x14ac:dyDescent="0.3">
      <c r="A18" s="102" t="s">
        <v>50</v>
      </c>
      <c r="B18" s="103" t="s">
        <v>51</v>
      </c>
      <c r="C18" s="91" t="s">
        <v>54</v>
      </c>
      <c r="D18" s="91" t="s">
        <v>52</v>
      </c>
      <c r="E18" s="92" t="s">
        <v>53</v>
      </c>
    </row>
    <row r="19" spans="1:5" ht="30" x14ac:dyDescent="0.25">
      <c r="A19" s="15" t="s">
        <v>26</v>
      </c>
      <c r="B19" s="15" t="s">
        <v>109</v>
      </c>
      <c r="C19" s="67">
        <v>59579.25</v>
      </c>
      <c r="D19" s="27">
        <v>43442</v>
      </c>
      <c r="E19" s="27">
        <v>43539</v>
      </c>
    </row>
    <row r="20" spans="1:5" x14ac:dyDescent="0.25">
      <c r="A20" s="15" t="s">
        <v>26</v>
      </c>
      <c r="B20" s="15" t="s">
        <v>110</v>
      </c>
      <c r="C20" s="67">
        <v>28589</v>
      </c>
      <c r="D20" s="27">
        <v>43525</v>
      </c>
      <c r="E20" s="27">
        <v>43616</v>
      </c>
    </row>
    <row r="21" spans="1:5" x14ac:dyDescent="0.25">
      <c r="A21" s="52" t="s">
        <v>26</v>
      </c>
      <c r="B21" s="52" t="s">
        <v>111</v>
      </c>
      <c r="C21" s="69">
        <v>166404.14000000001</v>
      </c>
      <c r="D21" s="27">
        <v>43399</v>
      </c>
      <c r="E21" s="27">
        <v>43708</v>
      </c>
    </row>
    <row r="22" spans="1:5" ht="30" x14ac:dyDescent="0.25">
      <c r="A22" s="15" t="s">
        <v>27</v>
      </c>
      <c r="B22" s="51" t="s">
        <v>114</v>
      </c>
      <c r="C22" s="67">
        <v>69326</v>
      </c>
      <c r="D22" s="27">
        <v>43542</v>
      </c>
      <c r="E22" s="27">
        <v>43738</v>
      </c>
    </row>
    <row r="23" spans="1:5" ht="45" x14ac:dyDescent="0.25">
      <c r="A23" s="15" t="s">
        <v>32</v>
      </c>
      <c r="B23" s="15" t="s">
        <v>117</v>
      </c>
      <c r="C23" s="69">
        <v>35400</v>
      </c>
      <c r="D23" s="27">
        <v>43396</v>
      </c>
      <c r="E23" s="27">
        <v>43546</v>
      </c>
    </row>
  </sheetData>
  <mergeCells count="9">
    <mergeCell ref="A10:E10"/>
    <mergeCell ref="A15:E15"/>
    <mergeCell ref="A16:E16"/>
    <mergeCell ref="A17:E17"/>
    <mergeCell ref="A1:G1"/>
    <mergeCell ref="A2:G2"/>
    <mergeCell ref="A3:G3"/>
    <mergeCell ref="A8:E8"/>
    <mergeCell ref="A9:E9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986752-d778-49d9-b280-c181e63bb292">
      <UserInfo>
        <DisplayName>Corina Mititelu</DisplayName>
        <AccountId>14</AccountId>
        <AccountType/>
      </UserInfo>
      <UserInfo>
        <DisplayName>Sarah A. Mitton</DisplayName>
        <AccountId>15</AccountId>
        <AccountType/>
      </UserInfo>
      <UserInfo>
        <DisplayName>Tim J. Webster</DisplayName>
        <AccountId>21</AccountId>
        <AccountType/>
      </UserInfo>
      <UserInfo>
        <DisplayName>Irina A. Taus</DisplayName>
        <AccountId>20</AccountId>
        <AccountType/>
      </UserInfo>
      <UserInfo>
        <DisplayName>Ernestine Mosozi</DisplayName>
        <AccountId>19</AccountId>
        <AccountType/>
      </UserInfo>
      <UserInfo>
        <DisplayName>Mark Hsu</DisplayName>
        <AccountId>28</AccountId>
        <AccountType/>
      </UserInfo>
      <UserInfo>
        <DisplayName>Brigitte G. Leblanc</DisplayName>
        <AccountId>39</AccountId>
        <AccountType/>
      </UserInfo>
      <UserInfo>
        <DisplayName>Procurement Transactional / Approvisionnement transactionne</DisplayName>
        <AccountId>60</AccountId>
        <AccountType/>
      </UserInfo>
      <UserInfo>
        <DisplayName>Robynne M. Lee</DisplayName>
        <AccountId>200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4" ma:contentTypeDescription="Create a new document." ma:contentTypeScope="" ma:versionID="b30f8feb4cc09bafe602533461031ba2">
  <xsd:schema xmlns:xsd="http://www.w3.org/2001/XMLSchema" xmlns:xs="http://www.w3.org/2001/XMLSchema" xmlns:p="http://schemas.microsoft.com/office/2006/metadata/properties" xmlns:ns2="00daee4f-1c1b-481e-8dfa-fe7102ebe9bc" xmlns:ns3="a6986752-d778-49d9-b280-c181e63bb292" targetNamespace="http://schemas.microsoft.com/office/2006/metadata/properties" ma:root="true" ma:fieldsID="c748d2b0c8a7ed619792c5cdbe5cd10c" ns2:_="" ns3:_=""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2CD23B-8592-4C16-A60E-0EA8C03998CC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a6986752-d778-49d9-b280-c181e63bb292"/>
    <ds:schemaRef ds:uri="00daee4f-1c1b-481e-8dfa-fe7102ebe9b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AA915F3-52D5-4C93-8FD1-E80717AEDD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D1D814-393F-422E-BB8F-862BA07A6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Contrats de 10 000 $+</vt:lpstr>
      <vt:lpstr>Commandes de 10 000 $+</vt:lpstr>
      <vt:lpstr>Modifications de 10 000 $+</vt:lpstr>
      <vt:lpstr>Corrections</vt:lpstr>
    </vt:vector>
  </TitlesOfParts>
  <Manager>cmititel</Manager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over 10K - Q1 2019</dc:title>
  <dc:subject>Contracts, Call Ups, Amendments</dc:subject>
  <dc:creator>smitton</dc:creator>
  <cp:keywords>quarterly;2019;report;reporting;disclosure;10K</cp:keywords>
  <dc:description/>
  <cp:lastModifiedBy>cmititel</cp:lastModifiedBy>
  <cp:revision/>
  <dcterms:created xsi:type="dcterms:W3CDTF">2018-09-28T15:54:33Z</dcterms:created>
  <dcterms:modified xsi:type="dcterms:W3CDTF">2019-08-01T14:16:19Z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  <property fmtid="{D5CDD505-2E9C-101B-9397-08002B2CF9AE}" pid="3" name="AuthorIds_UIVersion_512">
    <vt:lpwstr>15</vt:lpwstr>
  </property>
  <property fmtid="{D5CDD505-2E9C-101B-9397-08002B2CF9AE}" pid="4" name="AuthorIds_UIVersion_2048">
    <vt:lpwstr>20</vt:lpwstr>
  </property>
</Properties>
</file>